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720" tabRatio="807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<sst xmlns="http://schemas.openxmlformats.org/spreadsheetml/2006/main" count="80" uniqueCount="52">
  <si>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CỘNG HÒA XÃ HỘI CHỦ NGHĨA VIỆT NAM</t>
  </si>
  <si>
    <t>Độc lập - Tự do - Hạnh phúc</t>
  </si>
  <si>
    <t>Stt</t>
  </si>
  <si>
    <t>Họ và tên</t>
  </si>
  <si>
    <t>Dạy lớp</t>
  </si>
  <si>
    <t>TRƯỜNG THPT GIỒNG RIỀNG</t>
  </si>
  <si>
    <t>Kiêm
 nhiệm</t>
  </si>
  <si>
    <t>TTCM</t>
  </si>
  <si>
    <t>Cộng chung</t>
  </si>
  <si>
    <t>T.Số 
tiết dạy, KN/tuần
(4+6)</t>
  </si>
  <si>
    <t>T.Số
 tiết kiêm nhiệm</t>
  </si>
  <si>
    <t>T.Số tiết thực dạy</t>
  </si>
  <si>
    <r>
      <t xml:space="preserve"> NĂM HỌC </t>
    </r>
    <r>
      <rPr>
        <b/>
        <sz val="14"/>
        <color indexed="10"/>
        <rFont val="Times New Roman"/>
        <family val="1"/>
      </rPr>
      <t>2021-2022</t>
    </r>
  </si>
  <si>
    <t>T.Số  
 tiết dư HKI
(8-9)</t>
  </si>
  <si>
    <t>Số tiết quy định/
học kỳ II</t>
  </si>
  <si>
    <t>Số tiết quy định/
học kỳ I</t>
  </si>
  <si>
    <t>T.Số  
 tiết dư HKII
(8-9)</t>
  </si>
  <si>
    <t>T.Số  
 tiết dư 
cả năm</t>
  </si>
  <si>
    <t>T.Số  
 tiết dư HKI</t>
  </si>
  <si>
    <t xml:space="preserve">TỔ TRƯỞNG </t>
  </si>
  <si>
    <t>T.Số 
tiết dạy, KN/
học kỳ I</t>
  </si>
  <si>
    <t>T.Số 
tiết dạy, KN/
học kỳ II</t>
  </si>
  <si>
    <t xml:space="preserve"> PHÂN CÔNG GIẢNG DẠY HỌC KỲ I (18 tuần)</t>
  </si>
  <si>
    <t xml:space="preserve"> PHÂN CÔNG GIẢNG DẠY HỌC KỲ II (17 tuần)</t>
  </si>
  <si>
    <t>Giồng Riềng, ngày 15 tháng 8 năm 2021</t>
  </si>
  <si>
    <t>Hà Tiến Lực</t>
  </si>
  <si>
    <t>Ngô Văn Thông</t>
  </si>
  <si>
    <t>Lê Phú Quốc</t>
  </si>
  <si>
    <t>Hồ Mậu Đính</t>
  </si>
  <si>
    <t>Lê Thành Lộc</t>
  </si>
  <si>
    <t>Nguyễn Tiến Thịnh</t>
  </si>
  <si>
    <t>Phan Văn Tú</t>
  </si>
  <si>
    <t>CTCĐ</t>
  </si>
  <si>
    <t>TỔ TD - GDQP,AN</t>
  </si>
  <si>
    <t>TD: 12A3,A4,C3,C4(8t) + 11A1,A5,A6(6t); 
QP: 11A1(1t)+10B1,B2,B3,B6(4t)</t>
  </si>
  <si>
    <t>TD: 11A1(2t) + 10A4,B3,B5(6t); 
QP: 10A4,B5(2t); GVCN: 10A4</t>
  </si>
  <si>
    <t>QP: 11A1,A2,A3,A4,A5,A6,A7,C1,C2,C3,C4,C5(12t)
GVCN: 11C2</t>
  </si>
  <si>
    <t>TD: 12A6,C1,C2(6t) + 11C1(2t) + 10A2,B2,B5(6t);
QP: 10A2,A4(2t)</t>
  </si>
  <si>
    <t>QP: 12C1,C2,C3,C4,C5,C6(12t)+ 10A1,A3,B4,B7(4t)</t>
  </si>
  <si>
    <t>TD: 12A1,A2(4t) +11A2,A3,A7,C2,C3,C5(12t) +10B4,B6(4t)</t>
  </si>
  <si>
    <t>TD: 12A3,A4(4t) + 11A2,A3,C1(6t) + 10B2(2t);
QP: 10B2(1t)</t>
  </si>
  <si>
    <t>TD: 12A1,A2,A5,A6(8t); + 11A5,A6 (4t)
QP: 10B4,B7(2t)</t>
  </si>
  <si>
    <t>TD: 12C1,C2(4t) + 11A7,C2,C3(6t); 
QP:10A1,A2,A3,B1,B3,B6(6t)</t>
  </si>
  <si>
    <t>TD: 12C5,C6(4t)+11C4(2t) + 10A3,B1,B7(6t); GVCN:10A3</t>
  </si>
  <si>
    <t>TD: 12C3,C4(4t) + 11A4,C5(4t) + 10A1,A2,B4,B6(8t)</t>
  </si>
  <si>
    <t>Chính thức</t>
  </si>
  <si>
    <t>QP: 12A1,A2; (4t) +11A2,A3,A4,A5,A6,A7,C1,C2,C3,C4,C5(11t) 
GVCN: 11C2</t>
  </si>
  <si>
    <t>TD: 12C5,C6(4t)+11A4,C4,(4t) + 10A1,A3,B1,B7(8t)
GVCN: 10A3</t>
  </si>
  <si>
    <t>TD: 12A5(2t) + 10A4,B3; (4t)
QP: 12A3,A4,A5,A6(8t) + 10B5(1t)
GVCN: 10A4</t>
  </si>
  <si>
    <t>CN 10A3</t>
  </si>
  <si>
    <t>CN 11C2</t>
  </si>
  <si>
    <t>TPCM
CN 10A4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</si>
</sst>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  <numFmt numFmtId="169" formatCode="#,##0.0_);\(#,##0.0\)"/>
    <numFmt numFmtId="170" formatCode="#,##0.0"/>
    <numFmt numFmtId="171" formatCode="0.000"/>
  </numFmts>
  <fonts count="32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55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5" applyFont="1" applyAlignment="1">
      <alignment horizontal="left"/>
      <protection/>
    </xf>
    <xf numFmtId="0" fontId="2" fillId="0" borderId="0" xfId="55" applyFont="1" applyAlignme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4" borderId="10" xfId="55" applyFont="1" applyFill="1" applyBorder="1" applyAlignment="1">
      <alignment horizontal="center"/>
      <protection/>
    </xf>
    <xf numFmtId="0" fontId="0" fillId="24" borderId="11" xfId="55" applyFont="1" applyFill="1" applyBorder="1">
      <alignment/>
      <protection/>
    </xf>
    <xf numFmtId="0" fontId="0" fillId="24" borderId="11" xfId="5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0" fillId="24" borderId="11" xfId="55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25" borderId="10" xfId="55" applyFont="1" applyFill="1" applyBorder="1" applyAlignment="1">
      <alignment horizontal="center"/>
      <protection/>
    </xf>
    <xf numFmtId="0" fontId="0" fillId="24" borderId="11" xfId="55" applyFont="1" applyFill="1" applyBorder="1" applyAlignment="1">
      <alignment horizontal="center" wrapText="1"/>
      <protection/>
    </xf>
    <xf numFmtId="0" fontId="0" fillId="24" borderId="11" xfId="55" applyFont="1" applyFill="1" applyBorder="1" applyAlignment="1">
      <alignment horizontal="left" wrapText="1"/>
      <protection/>
    </xf>
    <xf numFmtId="0" fontId="0" fillId="24" borderId="11" xfId="55" applyFont="1" applyFill="1" applyBorder="1" applyAlignment="1">
      <alignment wrapText="1"/>
      <protection/>
    </xf>
    <xf numFmtId="0" fontId="0" fillId="24" borderId="13" xfId="55" applyFont="1" applyFill="1" applyBorder="1" applyAlignment="1" quotePrefix="1">
      <alignment horizontal="center"/>
      <protection/>
    </xf>
    <xf numFmtId="0" fontId="0" fillId="0" borderId="11" xfId="0" applyBorder="1" applyAlignment="1">
      <alignment/>
    </xf>
    <xf numFmtId="0" fontId="0" fillId="25" borderId="14" xfId="55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24" borderId="15" xfId="55" applyFont="1" applyFill="1" applyBorder="1" applyAlignment="1" quotePrefix="1">
      <alignment horizont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/>
      <protection/>
    </xf>
    <xf numFmtId="0" fontId="9" fillId="0" borderId="19" xfId="55" applyFont="1" applyBorder="1" applyAlignment="1">
      <alignment horizontal="center" vertical="center"/>
      <protection/>
    </xf>
    <xf numFmtId="0" fontId="9" fillId="0" borderId="19" xfId="55" applyFont="1" applyBorder="1" applyAlignment="1">
      <alignment horizontal="center" vertical="center" wrapText="1"/>
      <protection/>
    </xf>
    <xf numFmtId="0" fontId="9" fillId="25" borderId="19" xfId="55" applyFont="1" applyFill="1" applyBorder="1" applyAlignment="1">
      <alignment horizontal="center" vertical="center" wrapText="1"/>
      <protection/>
    </xf>
    <xf numFmtId="0" fontId="9" fillId="25" borderId="20" xfId="55" applyFont="1" applyFill="1" applyBorder="1" applyAlignment="1">
      <alignment horizontal="center" vertical="center" wrapText="1"/>
      <protection/>
    </xf>
    <xf numFmtId="0" fontId="0" fillId="24" borderId="21" xfId="55" applyFont="1" applyFill="1" applyBorder="1" applyAlignment="1" quotePrefix="1">
      <alignment horizontal="center"/>
      <protection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25" borderId="22" xfId="55" applyFont="1" applyFill="1" applyBorder="1" applyAlignment="1">
      <alignment horizontal="center"/>
      <protection/>
    </xf>
    <xf numFmtId="0" fontId="3" fillId="25" borderId="23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25" borderId="24" xfId="55" applyFont="1" applyFill="1" applyBorder="1" applyAlignment="1">
      <alignment horizontal="center" vertical="center" wrapText="1"/>
      <protection/>
    </xf>
    <xf numFmtId="0" fontId="9" fillId="25" borderId="25" xfId="55" applyFont="1" applyFill="1" applyBorder="1" applyAlignment="1">
      <alignment horizontal="center" vertical="center" wrapText="1"/>
      <protection/>
    </xf>
    <xf numFmtId="0" fontId="3" fillId="25" borderId="26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9" fillId="0" borderId="27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0" fillId="0" borderId="27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25" borderId="17" xfId="55" applyFont="1" applyFill="1" applyBorder="1" applyAlignment="1">
      <alignment horizontal="center" vertical="center" wrapText="1"/>
      <protection/>
    </xf>
    <xf numFmtId="0" fontId="9" fillId="25" borderId="19" xfId="55" applyFont="1" applyFill="1" applyBorder="1" applyAlignment="1">
      <alignment horizontal="center" vertical="center" wrapText="1"/>
      <protection/>
    </xf>
    <xf numFmtId="0" fontId="0" fillId="25" borderId="10" xfId="55" applyFont="1" applyFill="1" applyBorder="1" applyAlignment="1">
      <alignment horizontal="center"/>
      <protection/>
    </xf>
    <xf numFmtId="0" fontId="3" fillId="25" borderId="22" xfId="55" applyFont="1" applyFill="1" applyBorder="1" applyAlignment="1">
      <alignment horizontal="center"/>
      <protection/>
    </xf>
    <xf numFmtId="0" fontId="3" fillId="25" borderId="28" xfId="55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30" fillId="0" borderId="0" xfId="55" applyFont="1" applyAlignment="1">
      <alignment horizontal="left"/>
      <protection/>
    </xf>
    <xf numFmtId="0" fontId="29" fillId="0" borderId="0" xfId="55" applyFont="1" applyAlignment="1">
      <alignment horizontal="left"/>
      <protection/>
    </xf>
    <xf numFmtId="0" fontId="29" fillId="0" borderId="0" xfId="0" applyFont="1" applyAlignment="1">
      <alignment horizontal="left"/>
    </xf>
    <xf numFmtId="0" fontId="3" fillId="25" borderId="22" xfId="0" applyFont="1" applyFill="1" applyBorder="1" applyAlignment="1">
      <alignment/>
    </xf>
    <xf numFmtId="0" fontId="0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0" fillId="24" borderId="10" xfId="55" applyFont="1" applyFill="1" applyBorder="1" applyAlignment="1">
      <alignment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3" fillId="25" borderId="29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26" borderId="30" xfId="0" applyFont="1" applyFill="1" applyBorder="1" applyAlignment="1">
      <alignment horizontal="center"/>
    </xf>
    <xf numFmtId="0" fontId="0" fillId="24" borderId="10" xfId="55" applyFont="1" applyFill="1" applyBorder="1" applyAlignment="1">
      <alignment horizontal="left" vertical="center"/>
      <protection/>
    </xf>
    <xf numFmtId="0" fontId="0" fillId="24" borderId="31" xfId="55" applyFont="1" applyFill="1" applyBorder="1">
      <alignment/>
      <protection/>
    </xf>
    <xf numFmtId="0" fontId="0" fillId="24" borderId="10" xfId="55" applyFont="1" applyFill="1" applyBorder="1" applyAlignment="1">
      <alignment horizontal="center" vertical="center"/>
      <protection/>
    </xf>
    <xf numFmtId="0" fontId="0" fillId="24" borderId="31" xfId="55" applyFill="1" applyBorder="1" applyAlignment="1">
      <alignment horizontal="center"/>
      <protection/>
    </xf>
    <xf numFmtId="0" fontId="0" fillId="24" borderId="11" xfId="55" applyFont="1" applyFill="1" applyBorder="1" applyAlignment="1">
      <alignment horizontal="center"/>
      <protection/>
    </xf>
    <xf numFmtId="0" fontId="0" fillId="24" borderId="10" xfId="5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2" xfId="0" applyFont="1" applyBorder="1" applyAlignment="1">
      <alignment/>
    </xf>
    <xf numFmtId="0" fontId="31" fillId="0" borderId="0" xfId="0" applyFont="1" applyAlignment="1">
      <alignment/>
    </xf>
    <xf numFmtId="0" fontId="3" fillId="25" borderId="22" xfId="0" applyFont="1" applyFill="1" applyBorder="1" applyAlignment="1">
      <alignment horizontal="center"/>
    </xf>
    <xf numFmtId="0" fontId="31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32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28575</xdr:rowOff>
    </xdr:from>
    <xdr:to>
      <xdr:col>7</xdr:col>
      <xdr:colOff>495300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5953125" y="428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</xdr:col>
      <xdr:colOff>1143000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42900" y="4095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31</xdr:row>
      <xdr:rowOff>38100</xdr:rowOff>
    </xdr:from>
    <xdr:to>
      <xdr:col>7</xdr:col>
      <xdr:colOff>504825</xdr:colOff>
      <xdr:row>31</xdr:row>
      <xdr:rowOff>38100</xdr:rowOff>
    </xdr:to>
    <xdr:sp>
      <xdr:nvSpPr>
        <xdr:cNvPr id="3" name="Line 2"/>
        <xdr:cNvSpPr>
          <a:spLocks/>
        </xdr:cNvSpPr>
      </xdr:nvSpPr>
      <xdr:spPr>
        <a:xfrm>
          <a:off x="5962650" y="8953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1</xdr:col>
      <xdr:colOff>1143000</xdr:colOff>
      <xdr:row>31</xdr:row>
      <xdr:rowOff>9525</xdr:rowOff>
    </xdr:to>
    <xdr:sp>
      <xdr:nvSpPr>
        <xdr:cNvPr id="4" name="Straight Connector 10"/>
        <xdr:cNvSpPr>
          <a:spLocks/>
        </xdr:cNvSpPr>
      </xdr:nvSpPr>
      <xdr:spPr>
        <a:xfrm>
          <a:off x="342900" y="89249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tabSelected="1" zoomScalePageLayoutView="0" workbookViewId="0" topLeftCell="A1">
      <selection activeCell="L24" sqref="L24"/>
    </sheetView>
  </sheetViews>
  <sheetFormatPr defaultColWidth="9.00390625" defaultRowHeight="15.75"/>
  <cols>
    <col min="1" max="1" width="4.375" style="0" customWidth="1"/>
    <col min="2" max="2" width="18.125" style="0" customWidth="1"/>
    <col min="3" max="3" width="45.75390625" style="0" customWidth="1"/>
    <col min="4" max="4" width="6.50390625" style="0" customWidth="1"/>
    <col min="5" max="5" width="9.25390625" style="0" customWidth="1"/>
    <col min="6" max="6" width="6.25390625" style="0" customWidth="1"/>
    <col min="7" max="7" width="8.625" style="0" customWidth="1"/>
    <col min="8" max="8" width="8.50390625" style="0" customWidth="1"/>
    <col min="9" max="9" width="8.00390625" style="0" customWidth="1"/>
    <col min="10" max="10" width="7.375" style="0" customWidth="1"/>
    <col min="11" max="11" width="6.375" style="0" customWidth="1"/>
    <col min="12" max="12" width="5.875" style="0" customWidth="1"/>
  </cols>
  <sheetData>
    <row r="1" spans="1:13" ht="15.75">
      <c r="A1" s="62" t="s">
        <v>5</v>
      </c>
      <c r="C1" s="1"/>
      <c r="D1" s="87" t="s">
        <v>0</v>
      </c>
      <c r="E1" s="87"/>
      <c r="F1" s="87"/>
      <c r="G1" s="87"/>
      <c r="H1" s="87"/>
      <c r="I1" s="87"/>
      <c r="J1" s="63"/>
      <c r="K1" s="1"/>
      <c r="L1" s="2"/>
      <c r="M1" s="2"/>
    </row>
    <row r="2" spans="1:13" ht="15.75" customHeight="1">
      <c r="A2" s="86" t="s">
        <v>33</v>
      </c>
      <c r="B2" s="86"/>
      <c r="C2" s="3"/>
      <c r="D2" s="88" t="s">
        <v>1</v>
      </c>
      <c r="E2" s="88"/>
      <c r="F2" s="88"/>
      <c r="G2" s="88"/>
      <c r="H2" s="88"/>
      <c r="I2" s="88"/>
      <c r="J2" s="64"/>
      <c r="K2" s="3"/>
      <c r="L2" s="2"/>
      <c r="M2" s="2"/>
    </row>
    <row r="3" spans="1:13" ht="8.25" customHeight="1">
      <c r="A3" s="57"/>
      <c r="C3" s="1"/>
      <c r="D3" s="1"/>
      <c r="E3" s="1"/>
      <c r="F3" s="1"/>
      <c r="G3" s="1"/>
      <c r="H3" s="1"/>
      <c r="J3" s="59"/>
      <c r="K3" s="59"/>
      <c r="L3" s="60"/>
      <c r="M3" s="2"/>
    </row>
    <row r="4" spans="1:13" ht="15.75">
      <c r="A4" s="57"/>
      <c r="B4" s="74" t="s">
        <v>45</v>
      </c>
      <c r="C4" s="1"/>
      <c r="D4" s="1"/>
      <c r="E4" s="1"/>
      <c r="F4" s="1"/>
      <c r="G4" s="58" t="s">
        <v>24</v>
      </c>
      <c r="I4" s="58"/>
      <c r="J4" s="59"/>
      <c r="K4" s="59"/>
      <c r="L4" s="60"/>
      <c r="M4" s="2"/>
    </row>
    <row r="5" spans="1:13" s="6" customFormat="1" ht="18.75">
      <c r="A5" s="89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4"/>
      <c r="L5" s="5"/>
      <c r="M5" s="5"/>
    </row>
    <row r="6" spans="1:13" s="6" customFormat="1" ht="19.5" thickBot="1">
      <c r="A6" s="90" t="s">
        <v>12</v>
      </c>
      <c r="B6" s="90"/>
      <c r="C6" s="90"/>
      <c r="D6" s="90"/>
      <c r="E6" s="90"/>
      <c r="F6" s="90"/>
      <c r="G6" s="90"/>
      <c r="H6" s="90"/>
      <c r="I6" s="90"/>
      <c r="J6" s="90"/>
      <c r="K6" s="4"/>
      <c r="L6" s="4"/>
      <c r="M6" s="4"/>
    </row>
    <row r="7" spans="1:12" ht="78.75" customHeight="1" thickTop="1">
      <c r="A7" s="24" t="s">
        <v>2</v>
      </c>
      <c r="B7" s="25" t="s">
        <v>3</v>
      </c>
      <c r="C7" s="25" t="s">
        <v>4</v>
      </c>
      <c r="D7" s="26" t="s">
        <v>11</v>
      </c>
      <c r="E7" s="26" t="s">
        <v>6</v>
      </c>
      <c r="F7" s="26" t="s">
        <v>10</v>
      </c>
      <c r="G7" s="52" t="s">
        <v>9</v>
      </c>
      <c r="H7" s="52" t="s">
        <v>20</v>
      </c>
      <c r="I7" s="52" t="s">
        <v>15</v>
      </c>
      <c r="J7" s="40" t="s">
        <v>13</v>
      </c>
      <c r="K7" s="43"/>
      <c r="L7" s="44"/>
    </row>
    <row r="8" spans="1:12" ht="17.25" customHeight="1" thickBot="1">
      <c r="A8" s="27">
        <v>1</v>
      </c>
      <c r="B8" s="28">
        <v>2</v>
      </c>
      <c r="C8" s="28">
        <v>3</v>
      </c>
      <c r="D8" s="29">
        <v>4</v>
      </c>
      <c r="E8" s="29">
        <v>5</v>
      </c>
      <c r="F8" s="29">
        <v>6</v>
      </c>
      <c r="G8" s="53">
        <v>7</v>
      </c>
      <c r="H8" s="53">
        <v>8</v>
      </c>
      <c r="I8" s="53">
        <v>9</v>
      </c>
      <c r="J8" s="41">
        <v>10</v>
      </c>
      <c r="K8" s="45"/>
      <c r="L8" s="46"/>
    </row>
    <row r="9" spans="1:12" ht="31.5">
      <c r="A9" s="23">
        <v>1</v>
      </c>
      <c r="B9" s="8" t="s">
        <v>25</v>
      </c>
      <c r="C9" s="65" t="s">
        <v>37</v>
      </c>
      <c r="D9" s="11">
        <v>16</v>
      </c>
      <c r="E9" s="79" t="s">
        <v>7</v>
      </c>
      <c r="F9" s="7">
        <v>3</v>
      </c>
      <c r="G9" s="54">
        <f>D9+F9</f>
        <v>19</v>
      </c>
      <c r="H9" s="54">
        <f>G9*18</f>
        <v>342</v>
      </c>
      <c r="I9" s="54">
        <f>17*19</f>
        <v>323</v>
      </c>
      <c r="J9" s="56">
        <f>H9-I9</f>
        <v>19</v>
      </c>
      <c r="K9" s="47"/>
      <c r="L9" s="48"/>
    </row>
    <row r="10" spans="1:12" ht="47.25">
      <c r="A10" s="17">
        <v>2</v>
      </c>
      <c r="B10" s="8" t="s">
        <v>26</v>
      </c>
      <c r="C10" s="16" t="s">
        <v>48</v>
      </c>
      <c r="D10" s="9">
        <v>15</v>
      </c>
      <c r="E10" s="14" t="s">
        <v>51</v>
      </c>
      <c r="F10" s="9">
        <v>5</v>
      </c>
      <c r="G10" s="54">
        <f aca="true" t="shared" si="0" ref="G10:G15">D10+F10</f>
        <v>20</v>
      </c>
      <c r="H10" s="54">
        <f aca="true" t="shared" si="1" ref="H10:H15">G10*18</f>
        <v>360</v>
      </c>
      <c r="I10" s="54">
        <f aca="true" t="shared" si="2" ref="I10:I15">17*19</f>
        <v>323</v>
      </c>
      <c r="J10" s="56">
        <f>H10-I10-4</f>
        <v>33</v>
      </c>
      <c r="K10" s="47"/>
      <c r="L10" s="48"/>
    </row>
    <row r="11" spans="1:59" s="12" customFormat="1" ht="15.75">
      <c r="A11" s="17">
        <v>3</v>
      </c>
      <c r="B11" s="75" t="s">
        <v>27</v>
      </c>
      <c r="C11" s="16" t="s">
        <v>38</v>
      </c>
      <c r="D11" s="77">
        <v>16</v>
      </c>
      <c r="E11" s="80" t="s">
        <v>32</v>
      </c>
      <c r="F11" s="9">
        <v>3</v>
      </c>
      <c r="G11" s="54">
        <f t="shared" si="0"/>
        <v>19</v>
      </c>
      <c r="H11" s="54">
        <f t="shared" si="1"/>
        <v>342</v>
      </c>
      <c r="I11" s="54">
        <f t="shared" si="2"/>
        <v>323</v>
      </c>
      <c r="J11" s="56">
        <f>H11-I11-6</f>
        <v>13</v>
      </c>
      <c r="K11" s="47"/>
      <c r="L11" s="4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59" ht="31.5">
      <c r="A12" s="17">
        <v>4</v>
      </c>
      <c r="B12" s="8" t="s">
        <v>28</v>
      </c>
      <c r="C12" s="16" t="s">
        <v>34</v>
      </c>
      <c r="D12" s="11">
        <v>19</v>
      </c>
      <c r="E12" s="9"/>
      <c r="F12" s="18"/>
      <c r="G12" s="54">
        <f t="shared" si="0"/>
        <v>19</v>
      </c>
      <c r="H12" s="54">
        <f t="shared" si="1"/>
        <v>342</v>
      </c>
      <c r="I12" s="54">
        <f t="shared" si="2"/>
        <v>323</v>
      </c>
      <c r="J12" s="56">
        <f>H12-I12</f>
        <v>19</v>
      </c>
      <c r="K12" s="47"/>
      <c r="L12" s="4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</row>
    <row r="13" spans="1:12" ht="31.5">
      <c r="A13" s="17">
        <v>5</v>
      </c>
      <c r="B13" s="8" t="s">
        <v>29</v>
      </c>
      <c r="C13" s="16" t="s">
        <v>47</v>
      </c>
      <c r="D13" s="9">
        <v>16</v>
      </c>
      <c r="E13" s="81" t="s">
        <v>49</v>
      </c>
      <c r="F13" s="9">
        <v>4</v>
      </c>
      <c r="G13" s="54">
        <f t="shared" si="0"/>
        <v>20</v>
      </c>
      <c r="H13" s="54">
        <f t="shared" si="1"/>
        <v>360</v>
      </c>
      <c r="I13" s="54">
        <f t="shared" si="2"/>
        <v>323</v>
      </c>
      <c r="J13" s="56">
        <f>H13-I13</f>
        <v>37</v>
      </c>
      <c r="K13" s="47"/>
      <c r="L13" s="48"/>
    </row>
    <row r="14" spans="1:12" ht="31.5">
      <c r="A14" s="17">
        <v>6</v>
      </c>
      <c r="B14" s="8" t="s">
        <v>30</v>
      </c>
      <c r="C14" s="15" t="s">
        <v>39</v>
      </c>
      <c r="D14" s="11">
        <v>20</v>
      </c>
      <c r="E14" s="81"/>
      <c r="F14" s="9"/>
      <c r="G14" s="54">
        <f t="shared" si="0"/>
        <v>20</v>
      </c>
      <c r="H14" s="54">
        <f t="shared" si="1"/>
        <v>360</v>
      </c>
      <c r="I14" s="54">
        <f t="shared" si="2"/>
        <v>323</v>
      </c>
      <c r="J14" s="56">
        <f>H14-I14</f>
        <v>37</v>
      </c>
      <c r="K14" s="47"/>
      <c r="L14" s="48"/>
    </row>
    <row r="15" spans="1:12" ht="48" thickBot="1">
      <c r="A15" s="17">
        <v>7</v>
      </c>
      <c r="B15" s="76" t="s">
        <v>31</v>
      </c>
      <c r="C15" s="15" t="s">
        <v>46</v>
      </c>
      <c r="D15" s="11">
        <v>15</v>
      </c>
      <c r="E15" s="82" t="s">
        <v>50</v>
      </c>
      <c r="F15" s="9">
        <v>4</v>
      </c>
      <c r="G15" s="54">
        <f t="shared" si="0"/>
        <v>19</v>
      </c>
      <c r="H15" s="54">
        <f t="shared" si="1"/>
        <v>342</v>
      </c>
      <c r="I15" s="54">
        <f t="shared" si="2"/>
        <v>323</v>
      </c>
      <c r="J15" s="56">
        <f>H15-I15-2</f>
        <v>17</v>
      </c>
      <c r="K15" s="47"/>
      <c r="L15" s="48"/>
    </row>
    <row r="16" spans="1:12" ht="16.5" thickBot="1">
      <c r="A16" s="32"/>
      <c r="B16" s="33"/>
      <c r="C16" s="34" t="s">
        <v>8</v>
      </c>
      <c r="D16" s="35">
        <f>SUM(D9:D15)</f>
        <v>117</v>
      </c>
      <c r="E16" s="36"/>
      <c r="F16" s="34">
        <f>SUM(F9:F15)</f>
        <v>19</v>
      </c>
      <c r="G16" s="55">
        <f>SUM(G9:G15)</f>
        <v>136</v>
      </c>
      <c r="H16" s="85">
        <f>SUM(H9:H15)</f>
        <v>2448</v>
      </c>
      <c r="I16" s="55">
        <f>SUM(I9:I15)</f>
        <v>2261</v>
      </c>
      <c r="J16" s="42">
        <f>SUM(J9:J15)</f>
        <v>175</v>
      </c>
      <c r="K16" s="49"/>
      <c r="L16" s="50"/>
    </row>
    <row r="17" spans="8:10" ht="16.5" thickTop="1">
      <c r="H17" s="91" t="s">
        <v>19</v>
      </c>
      <c r="I17" s="91"/>
      <c r="J17" s="91"/>
    </row>
    <row r="18" spans="2:15" ht="15.75">
      <c r="B18" s="69"/>
      <c r="C18" s="69"/>
      <c r="D18" s="69"/>
      <c r="E18" s="69"/>
      <c r="F18" s="69"/>
      <c r="G18" s="69"/>
      <c r="J18" s="21"/>
      <c r="K18" s="21"/>
      <c r="L18" s="21"/>
      <c r="M18" s="21"/>
      <c r="N18" s="21"/>
      <c r="O18" s="21"/>
    </row>
    <row r="19" spans="2:15" ht="15.75">
      <c r="B19" s="69"/>
      <c r="C19" s="69"/>
      <c r="D19" s="69"/>
      <c r="E19" s="69"/>
      <c r="F19" s="69"/>
      <c r="G19" s="69"/>
      <c r="J19" s="21"/>
      <c r="K19" s="21"/>
      <c r="L19" s="21"/>
      <c r="M19" s="21"/>
      <c r="N19" s="21"/>
      <c r="O19" s="21"/>
    </row>
    <row r="20" spans="2:15" ht="15.75">
      <c r="B20" s="73"/>
      <c r="C20" s="70"/>
      <c r="D20" s="69"/>
      <c r="E20" s="69"/>
      <c r="F20" s="69"/>
      <c r="G20" s="69"/>
      <c r="J20" s="21"/>
      <c r="K20" s="21"/>
      <c r="L20" s="21"/>
      <c r="M20" s="21"/>
      <c r="N20" s="21"/>
      <c r="O20" s="21"/>
    </row>
    <row r="21" spans="2:7" ht="15.75">
      <c r="B21" s="69"/>
      <c r="C21" s="70"/>
      <c r="D21" s="69"/>
      <c r="E21" s="69"/>
      <c r="F21" s="69"/>
      <c r="G21" s="69"/>
    </row>
    <row r="22" spans="2:10" ht="15.75">
      <c r="B22" s="69"/>
      <c r="C22" s="70"/>
      <c r="D22" s="69"/>
      <c r="E22" s="69"/>
      <c r="F22" s="69"/>
      <c r="G22" s="69"/>
      <c r="H22" s="92" t="s">
        <v>25</v>
      </c>
      <c r="I22" s="92"/>
      <c r="J22" s="92"/>
    </row>
    <row r="23" spans="2:10" ht="18.75">
      <c r="B23" s="73"/>
      <c r="C23" s="21"/>
      <c r="D23" s="69"/>
      <c r="E23" s="71"/>
      <c r="F23" s="71"/>
      <c r="G23" s="71"/>
      <c r="H23" s="66"/>
      <c r="I23" s="66"/>
      <c r="J23" s="66"/>
    </row>
    <row r="24" spans="2:8" ht="18.75">
      <c r="B24" s="69"/>
      <c r="C24" s="69"/>
      <c r="D24" s="69"/>
      <c r="E24" s="69"/>
      <c r="F24" s="69"/>
      <c r="G24" s="69"/>
      <c r="H24" s="10"/>
    </row>
    <row r="25" spans="2:8" ht="18.75">
      <c r="B25" s="69"/>
      <c r="C25" s="69"/>
      <c r="D25" s="69"/>
      <c r="E25" s="69"/>
      <c r="F25" s="69"/>
      <c r="G25" s="69"/>
      <c r="H25" s="10"/>
    </row>
    <row r="26" spans="2:8" ht="18.75">
      <c r="B26" s="69"/>
      <c r="C26" s="69"/>
      <c r="D26" s="69"/>
      <c r="E26" s="69"/>
      <c r="F26" s="69"/>
      <c r="G26" s="69"/>
      <c r="H26" s="10"/>
    </row>
    <row r="27" spans="2:8" ht="18.75">
      <c r="B27" s="69"/>
      <c r="C27" s="69"/>
      <c r="D27" s="69"/>
      <c r="E27" s="69"/>
      <c r="F27" s="69"/>
      <c r="G27" s="69"/>
      <c r="H27" s="10"/>
    </row>
    <row r="28" spans="2:8" ht="18.75">
      <c r="B28" s="69"/>
      <c r="C28" s="69"/>
      <c r="D28" s="69"/>
      <c r="E28" s="69"/>
      <c r="F28" s="69"/>
      <c r="G28" s="69"/>
      <c r="H28" s="10"/>
    </row>
    <row r="29" spans="2:8" ht="18.75">
      <c r="B29" s="69"/>
      <c r="C29" s="69"/>
      <c r="D29" s="69"/>
      <c r="E29" s="69"/>
      <c r="F29" s="69"/>
      <c r="G29" s="69"/>
      <c r="H29" s="10"/>
    </row>
    <row r="30" spans="1:12" ht="15.75">
      <c r="A30" s="62" t="s">
        <v>5</v>
      </c>
      <c r="C30" s="1"/>
      <c r="D30" s="87" t="s">
        <v>0</v>
      </c>
      <c r="E30" s="87"/>
      <c r="F30" s="87"/>
      <c r="G30" s="87"/>
      <c r="H30" s="87"/>
      <c r="I30" s="87"/>
      <c r="J30" s="63"/>
      <c r="K30" s="1"/>
      <c r="L30" s="2"/>
    </row>
    <row r="31" spans="1:12" ht="16.5">
      <c r="A31" s="86" t="s">
        <v>33</v>
      </c>
      <c r="B31" s="86"/>
      <c r="C31" s="3"/>
      <c r="D31" s="88" t="s">
        <v>1</v>
      </c>
      <c r="E31" s="88"/>
      <c r="F31" s="88"/>
      <c r="G31" s="88"/>
      <c r="H31" s="88"/>
      <c r="I31" s="88"/>
      <c r="J31" s="64"/>
      <c r="K31" s="3"/>
      <c r="L31" s="2"/>
    </row>
    <row r="32" spans="1:12" ht="15.75">
      <c r="A32" s="57"/>
      <c r="C32" s="1"/>
      <c r="D32" s="1"/>
      <c r="E32" s="1"/>
      <c r="F32" s="1"/>
      <c r="G32" s="1"/>
      <c r="H32" s="1"/>
      <c r="I32" s="58"/>
      <c r="J32" s="59"/>
      <c r="K32" s="59"/>
      <c r="L32" s="60"/>
    </row>
    <row r="33" spans="1:12" ht="18.75">
      <c r="A33" s="89" t="s">
        <v>23</v>
      </c>
      <c r="B33" s="89"/>
      <c r="C33" s="89"/>
      <c r="D33" s="89"/>
      <c r="E33" s="89"/>
      <c r="F33" s="89"/>
      <c r="G33" s="89"/>
      <c r="H33" s="89"/>
      <c r="I33" s="89"/>
      <c r="J33" s="89"/>
      <c r="K33" s="4"/>
      <c r="L33" s="5"/>
    </row>
    <row r="34" spans="1:12" ht="19.5" thickBot="1">
      <c r="A34" s="90" t="s">
        <v>12</v>
      </c>
      <c r="B34" s="90"/>
      <c r="C34" s="90"/>
      <c r="D34" s="90"/>
      <c r="E34" s="90"/>
      <c r="F34" s="90"/>
      <c r="G34" s="90"/>
      <c r="H34" s="90"/>
      <c r="I34" s="90"/>
      <c r="J34" s="90"/>
      <c r="K34" s="4"/>
      <c r="L34" s="4"/>
    </row>
    <row r="35" spans="1:12" ht="79.5" thickTop="1">
      <c r="A35" s="24" t="s">
        <v>2</v>
      </c>
      <c r="B35" s="25" t="s">
        <v>3</v>
      </c>
      <c r="C35" s="25" t="s">
        <v>4</v>
      </c>
      <c r="D35" s="26" t="s">
        <v>11</v>
      </c>
      <c r="E35" s="26" t="s">
        <v>6</v>
      </c>
      <c r="F35" s="26" t="s">
        <v>10</v>
      </c>
      <c r="G35" s="52" t="s">
        <v>9</v>
      </c>
      <c r="H35" s="52" t="s">
        <v>21</v>
      </c>
      <c r="I35" s="52" t="s">
        <v>14</v>
      </c>
      <c r="J35" s="40" t="s">
        <v>16</v>
      </c>
      <c r="K35" s="40" t="s">
        <v>18</v>
      </c>
      <c r="L35" s="72" t="s">
        <v>17</v>
      </c>
    </row>
    <row r="36" spans="1:12" ht="16.5" thickBot="1">
      <c r="A36" s="27">
        <v>1</v>
      </c>
      <c r="B36" s="28">
        <v>2</v>
      </c>
      <c r="C36" s="28">
        <v>3</v>
      </c>
      <c r="D36" s="29">
        <v>4</v>
      </c>
      <c r="E36" s="29">
        <v>5</v>
      </c>
      <c r="F36" s="29">
        <v>6</v>
      </c>
      <c r="G36" s="53">
        <v>7</v>
      </c>
      <c r="H36" s="53">
        <v>8</v>
      </c>
      <c r="I36" s="53">
        <v>9</v>
      </c>
      <c r="J36" s="30">
        <v>10</v>
      </c>
      <c r="K36" s="30">
        <v>11</v>
      </c>
      <c r="L36" s="31">
        <v>12</v>
      </c>
    </row>
    <row r="37" spans="1:12" ht="31.5">
      <c r="A37" s="23">
        <v>1</v>
      </c>
      <c r="B37" s="8" t="s">
        <v>25</v>
      </c>
      <c r="C37" s="65" t="s">
        <v>40</v>
      </c>
      <c r="D37" s="11">
        <v>13</v>
      </c>
      <c r="E37" s="79" t="s">
        <v>7</v>
      </c>
      <c r="F37" s="7">
        <v>3</v>
      </c>
      <c r="G37" s="54">
        <f>D37+F37</f>
        <v>16</v>
      </c>
      <c r="H37" s="54">
        <f>G37*17</f>
        <v>272</v>
      </c>
      <c r="I37" s="54">
        <f>17*18</f>
        <v>306</v>
      </c>
      <c r="J37" s="13">
        <f>H37-I37</f>
        <v>-34</v>
      </c>
      <c r="K37" s="13">
        <f aca="true" t="shared" si="3" ref="K37:K43">J9</f>
        <v>19</v>
      </c>
      <c r="L37" s="19">
        <f>J37+K37</f>
        <v>-15</v>
      </c>
    </row>
    <row r="38" spans="1:12" ht="33" customHeight="1">
      <c r="A38" s="17">
        <v>2</v>
      </c>
      <c r="B38" s="8" t="s">
        <v>26</v>
      </c>
      <c r="C38" s="16" t="s">
        <v>35</v>
      </c>
      <c r="D38" s="9">
        <v>10</v>
      </c>
      <c r="E38" s="14" t="s">
        <v>51</v>
      </c>
      <c r="F38" s="9">
        <v>5</v>
      </c>
      <c r="G38" s="54">
        <f aca="true" t="shared" si="4" ref="G38:G43">D38+F38</f>
        <v>15</v>
      </c>
      <c r="H38" s="54">
        <f aca="true" t="shared" si="5" ref="H38:H43">G38*17</f>
        <v>255</v>
      </c>
      <c r="I38" s="54">
        <f aca="true" t="shared" si="6" ref="I38:I43">17*18</f>
        <v>306</v>
      </c>
      <c r="J38" s="13">
        <f aca="true" t="shared" si="7" ref="J38:J43">H38-I38</f>
        <v>-51</v>
      </c>
      <c r="K38" s="13">
        <f t="shared" si="3"/>
        <v>33</v>
      </c>
      <c r="L38" s="19">
        <f aca="true" t="shared" si="8" ref="L38:L43">J38+K38</f>
        <v>-18</v>
      </c>
    </row>
    <row r="39" spans="1:12" ht="31.5">
      <c r="A39" s="17">
        <v>3</v>
      </c>
      <c r="B39" s="75" t="s">
        <v>27</v>
      </c>
      <c r="C39" s="16" t="s">
        <v>41</v>
      </c>
      <c r="D39" s="77">
        <v>14</v>
      </c>
      <c r="E39" s="80" t="s">
        <v>32</v>
      </c>
      <c r="F39" s="9">
        <v>3</v>
      </c>
      <c r="G39" s="54">
        <f t="shared" si="4"/>
        <v>17</v>
      </c>
      <c r="H39" s="54">
        <f t="shared" si="5"/>
        <v>289</v>
      </c>
      <c r="I39" s="54">
        <f t="shared" si="6"/>
        <v>306</v>
      </c>
      <c r="J39" s="13">
        <f t="shared" si="7"/>
        <v>-17</v>
      </c>
      <c r="K39" s="13">
        <f t="shared" si="3"/>
        <v>13</v>
      </c>
      <c r="L39" s="19">
        <f t="shared" si="8"/>
        <v>-4</v>
      </c>
    </row>
    <row r="40" spans="1:12" ht="31.5">
      <c r="A40" s="17">
        <v>4</v>
      </c>
      <c r="B40" s="8" t="s">
        <v>28</v>
      </c>
      <c r="C40" s="16" t="s">
        <v>42</v>
      </c>
      <c r="D40" s="11">
        <v>16</v>
      </c>
      <c r="E40" s="9"/>
      <c r="F40" s="18"/>
      <c r="G40" s="54">
        <f t="shared" si="4"/>
        <v>16</v>
      </c>
      <c r="H40" s="54">
        <f t="shared" si="5"/>
        <v>272</v>
      </c>
      <c r="I40" s="54">
        <f t="shared" si="6"/>
        <v>306</v>
      </c>
      <c r="J40" s="13">
        <f t="shared" si="7"/>
        <v>-34</v>
      </c>
      <c r="K40" s="13">
        <f t="shared" si="3"/>
        <v>19</v>
      </c>
      <c r="L40" s="19">
        <f t="shared" si="8"/>
        <v>-15</v>
      </c>
    </row>
    <row r="41" spans="1:12" ht="31.5">
      <c r="A41" s="17">
        <v>5</v>
      </c>
      <c r="B41" s="8" t="s">
        <v>29</v>
      </c>
      <c r="C41" s="16" t="s">
        <v>43</v>
      </c>
      <c r="D41" s="9">
        <v>12</v>
      </c>
      <c r="E41" s="81" t="s">
        <v>49</v>
      </c>
      <c r="F41" s="9">
        <v>4</v>
      </c>
      <c r="G41" s="54">
        <f t="shared" si="4"/>
        <v>16</v>
      </c>
      <c r="H41" s="54">
        <f t="shared" si="5"/>
        <v>272</v>
      </c>
      <c r="I41" s="54">
        <f t="shared" si="6"/>
        <v>306</v>
      </c>
      <c r="J41" s="13">
        <f t="shared" si="7"/>
        <v>-34</v>
      </c>
      <c r="K41" s="13">
        <f t="shared" si="3"/>
        <v>37</v>
      </c>
      <c r="L41" s="19">
        <f t="shared" si="8"/>
        <v>3</v>
      </c>
    </row>
    <row r="42" spans="1:12" ht="15.75">
      <c r="A42" s="17">
        <v>6</v>
      </c>
      <c r="B42" s="8" t="s">
        <v>30</v>
      </c>
      <c r="C42" s="15" t="s">
        <v>44</v>
      </c>
      <c r="D42" s="11">
        <v>16</v>
      </c>
      <c r="E42" s="81"/>
      <c r="F42" s="9"/>
      <c r="G42" s="54">
        <f t="shared" si="4"/>
        <v>16</v>
      </c>
      <c r="H42" s="54">
        <f t="shared" si="5"/>
        <v>272</v>
      </c>
      <c r="I42" s="54">
        <f t="shared" si="6"/>
        <v>306</v>
      </c>
      <c r="J42" s="13">
        <f t="shared" si="7"/>
        <v>-34</v>
      </c>
      <c r="K42" s="13">
        <f t="shared" si="3"/>
        <v>37</v>
      </c>
      <c r="L42" s="19">
        <f t="shared" si="8"/>
        <v>3</v>
      </c>
    </row>
    <row r="43" spans="1:12" ht="32.25" thickBot="1">
      <c r="A43" s="17">
        <v>7</v>
      </c>
      <c r="B43" s="76" t="s">
        <v>31</v>
      </c>
      <c r="C43" s="15" t="s">
        <v>36</v>
      </c>
      <c r="D43" s="78">
        <v>12</v>
      </c>
      <c r="E43" s="82" t="s">
        <v>50</v>
      </c>
      <c r="F43" s="9">
        <v>4</v>
      </c>
      <c r="G43" s="54">
        <f t="shared" si="4"/>
        <v>16</v>
      </c>
      <c r="H43" s="54">
        <f t="shared" si="5"/>
        <v>272</v>
      </c>
      <c r="I43" s="54">
        <f t="shared" si="6"/>
        <v>306</v>
      </c>
      <c r="J43" s="13">
        <f t="shared" si="7"/>
        <v>-34</v>
      </c>
      <c r="K43" s="13">
        <f t="shared" si="3"/>
        <v>17</v>
      </c>
      <c r="L43" s="19">
        <f t="shared" si="8"/>
        <v>-17</v>
      </c>
    </row>
    <row r="44" spans="1:12" ht="19.5" customHeight="1" thickBot="1">
      <c r="A44" s="32"/>
      <c r="B44" s="33"/>
      <c r="C44" s="34" t="s">
        <v>8</v>
      </c>
      <c r="D44" s="35">
        <f>SUM(D37:D43)</f>
        <v>93</v>
      </c>
      <c r="E44" s="36"/>
      <c r="F44" s="34">
        <f aca="true" t="shared" si="9" ref="F44:L44">SUM(F37:F43)</f>
        <v>19</v>
      </c>
      <c r="G44" s="55">
        <f t="shared" si="9"/>
        <v>112</v>
      </c>
      <c r="H44" s="61">
        <f t="shared" si="9"/>
        <v>1904</v>
      </c>
      <c r="I44" s="55">
        <f t="shared" si="9"/>
        <v>2142</v>
      </c>
      <c r="J44" s="37">
        <f t="shared" si="9"/>
        <v>-238</v>
      </c>
      <c r="K44" s="37">
        <f t="shared" si="9"/>
        <v>175</v>
      </c>
      <c r="L44" s="38">
        <f t="shared" si="9"/>
        <v>-63</v>
      </c>
    </row>
    <row r="45" spans="2:12" ht="19.5" thickTop="1">
      <c r="B45" s="20"/>
      <c r="E45" s="10"/>
      <c r="F45" s="10"/>
      <c r="G45" s="10"/>
      <c r="H45" s="91" t="s">
        <v>19</v>
      </c>
      <c r="I45" s="91"/>
      <c r="J45" s="91"/>
      <c r="K45" s="91"/>
      <c r="L45" s="83"/>
    </row>
    <row r="46" spans="3:12" ht="15.75">
      <c r="C46" s="20"/>
      <c r="D46" s="21"/>
      <c r="E46" s="21"/>
      <c r="F46" s="21"/>
      <c r="G46" s="22"/>
      <c r="H46" s="21"/>
      <c r="J46" s="21"/>
      <c r="K46" s="21"/>
      <c r="L46" s="21"/>
    </row>
    <row r="47" spans="2:8" ht="18.75">
      <c r="B47" s="20"/>
      <c r="C47" s="21"/>
      <c r="E47" s="10"/>
      <c r="F47" s="10"/>
      <c r="G47" s="10"/>
      <c r="H47" s="10"/>
    </row>
    <row r="48" spans="2:8" ht="18.75">
      <c r="B48" s="20"/>
      <c r="E48" s="10"/>
      <c r="F48" s="10"/>
      <c r="G48" s="10"/>
      <c r="H48" s="10"/>
    </row>
    <row r="49" spans="8:12" ht="15.75">
      <c r="H49" s="92" t="s">
        <v>25</v>
      </c>
      <c r="I49" s="92"/>
      <c r="J49" s="92"/>
      <c r="K49" s="92"/>
      <c r="L49" s="84"/>
    </row>
    <row r="51" ht="15.75">
      <c r="B51" s="51"/>
    </row>
    <row r="52" spans="2:3" ht="15.75">
      <c r="B52" s="51"/>
      <c r="C52" s="51"/>
    </row>
    <row r="53" spans="2:3" ht="15.75">
      <c r="B53" s="51"/>
      <c r="C53" s="67"/>
    </row>
    <row r="54" spans="2:3" ht="15.75">
      <c r="B54" s="51"/>
      <c r="C54" s="67"/>
    </row>
    <row r="55" spans="2:3" ht="15.75">
      <c r="B55" s="51"/>
      <c r="C55" s="67"/>
    </row>
    <row r="56" spans="2:8" ht="18.75">
      <c r="B56" s="68"/>
      <c r="C56" s="68"/>
      <c r="E56" s="10"/>
      <c r="F56" s="10"/>
      <c r="G56" s="10"/>
      <c r="H56" s="10"/>
    </row>
    <row r="57" spans="2:3" ht="15.75">
      <c r="B57" s="51"/>
      <c r="C57" s="51"/>
    </row>
    <row r="58" spans="2:3" ht="15.75">
      <c r="B58" s="51"/>
      <c r="C58" s="51"/>
    </row>
    <row r="59" spans="2:3" ht="15.75">
      <c r="B59" s="51"/>
      <c r="C59" s="51"/>
    </row>
    <row r="60" spans="2:3" ht="15.75">
      <c r="B60" s="51"/>
      <c r="C60" s="51"/>
    </row>
  </sheetData>
  <sheetProtection/>
  <mergeCells count="14">
    <mergeCell ref="H45:K45"/>
    <mergeCell ref="H49:K49"/>
    <mergeCell ref="A31:B31"/>
    <mergeCell ref="D31:I31"/>
    <mergeCell ref="A33:J33"/>
    <mergeCell ref="A34:J34"/>
    <mergeCell ref="A2:B2"/>
    <mergeCell ref="D1:I1"/>
    <mergeCell ref="D2:I2"/>
    <mergeCell ref="D30:I30"/>
    <mergeCell ref="A5:J5"/>
    <mergeCell ref="A6:J6"/>
    <mergeCell ref="H17:J17"/>
    <mergeCell ref="H22:J22"/>
  </mergeCells>
  <printOptions/>
  <pageMargins left="0.29" right="0.2" top="0.24" bottom="0.2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</cp:lastModifiedBy>
  <cp:lastPrinted>2021-08-10T09:11:12Z</cp:lastPrinted>
  <dcterms:created xsi:type="dcterms:W3CDTF">2011-07-08T07:30:31Z</dcterms:created>
  <dcterms:modified xsi:type="dcterms:W3CDTF">2021-08-14T13:56:12Z</dcterms:modified>
  <cp:category/>
  <cp:version/>
  <cp:contentType/>
  <cp:contentStatus/>
</cp:coreProperties>
</file>